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ise en Place" sheetId="1" r:id="rId4"/>
  </sheets>
  <definedNames/>
  <calcPr/>
  <extLst>
    <ext uri="GoogleSheetsCustomDataVersion2">
      <go:sheetsCustomData xmlns:go="http://customooxmlschemas.google.com/" r:id="rId5" roundtripDataChecksum="n7Su5zVkw7GR+UUwL05V1yVb3MXLDBf1b8FgPvkntlE="/>
    </ext>
  </extLst>
</workbook>
</file>

<file path=xl/sharedStrings.xml><?xml version="1.0" encoding="utf-8"?>
<sst xmlns="http://schemas.openxmlformats.org/spreadsheetml/2006/main" count="79" uniqueCount="74">
  <si>
    <t>#</t>
  </si>
  <si>
    <t>Dates Clé</t>
  </si>
  <si>
    <t>Annonce des elections</t>
  </si>
  <si>
    <t>⬅️ Date à laquelle vous souhaitez annoncer l'organisation des élections.</t>
  </si>
  <si>
    <t xml:space="preserve">Ouverture et clôture du scrutin 1er tour.                     </t>
  </si>
  <si>
    <t>Ouverture et clôture du scrutin 2nd tour.</t>
  </si>
  <si>
    <t>Calendrier d’organisation des élections</t>
  </si>
  <si>
    <t>Indications à suivre</t>
  </si>
  <si>
    <t>Dates</t>
  </si>
  <si>
    <t>Delais a respeter</t>
  </si>
  <si>
    <t>Modèles disponibles</t>
  </si>
  <si>
    <t>Date à laquelle vous souhaitez annoncer l'organisation des élections.</t>
  </si>
  <si>
    <t>- Affiche "Annonce des élections"</t>
  </si>
  <si>
    <t xml:space="preserve">- Information des salariés de l’organisation des élections CSE. Plus, informer les entreprises des salariés mis à disposition de votre structure. </t>
  </si>
  <si>
    <t xml:space="preserve">- Courrier LR/AR "Salariés mis à disposition" </t>
  </si>
  <si>
    <t>- Envoie aux Organisations Syndicales (OS) des courriers pour négocier le Protocole d’Accord Préélectoral (PAP)</t>
  </si>
  <si>
    <t>Tableau "Coordonnées 2024 OS"</t>
  </si>
  <si>
    <t xml:space="preserve">Réception des invitations à venir négocier le Protocole d'Accord Préélectoral </t>
  </si>
  <si>
    <t>7 jours après</t>
  </si>
  <si>
    <r>
      <rPr>
        <rFont val="Roboto"/>
        <b/>
        <color rgb="FF002060"/>
        <sz val="11.0"/>
      </rPr>
      <t>Réunion de négociation du Protocole d'Accord Préélectoral</t>
    </r>
    <r>
      <rPr>
        <rFont val="Roboto"/>
        <color rgb="FF002060"/>
        <sz val="11.0"/>
      </rPr>
      <t xml:space="preserve"> (si Organisations Syndicales) sinon DUE.</t>
    </r>
  </si>
  <si>
    <t xml:space="preserve">Minimun 15 jours après </t>
  </si>
  <si>
    <t xml:space="preserve">- Cahier "Cahier des charges technique" </t>
  </si>
  <si>
    <t xml:space="preserve">Signature du Protocole d'Accord Préélectoral (si Organisations Syndicales) ou de la DUE sur les modalités de vote. </t>
  </si>
  <si>
    <t>- Tableau "Calcul de l'effectif, siège(s), parité"</t>
  </si>
  <si>
    <t>Signature d'un accord ou Décision Unilatérale de l'Employeur (DUE) autorisant le vote électronique</t>
  </si>
  <si>
    <r>
      <rPr>
        <rFont val="Roboto"/>
        <color rgb="FF999999"/>
        <sz val="11.0"/>
      </rPr>
      <t xml:space="preserve">Doit être signé avant </t>
    </r>
    <r>
      <rPr>
        <rFont val="Roboto"/>
        <b/>
        <color rgb="FF999999"/>
        <sz val="11.0"/>
      </rPr>
      <t>Réunion de négociation</t>
    </r>
    <r>
      <rPr>
        <rFont val="Roboto"/>
        <color rgb="FF999999"/>
        <sz val="11.0"/>
      </rPr>
      <t xml:space="preserve">, il n'y a pas de délai spécifique à respecter. </t>
    </r>
  </si>
  <si>
    <t>- Modèle DUE "Vote électronique"</t>
  </si>
  <si>
    <t xml:space="preserve">Diffusion du PAP ou DUE des modalités de votes aux salariés </t>
  </si>
  <si>
    <t>En général 1 jour après signature du PAP/DUE</t>
  </si>
  <si>
    <t>- Modèle "Appel à candidature 1er tour + Annonce du PAP"</t>
  </si>
  <si>
    <t>- Diffision d'Appel aux candidatures pour le 1er tour + Affichage des listes électorales</t>
  </si>
  <si>
    <t>- Affiche "Liste électorale"</t>
  </si>
  <si>
    <t>– Envoyer le PAP ou la DUE signé(e) à Electis</t>
  </si>
  <si>
    <t>- Modèle "PAP (ou DUE)"</t>
  </si>
  <si>
    <t>Limite de dépôt des candidatures pour le 1er tour</t>
  </si>
  <si>
    <t xml:space="preserve">Entre 7 à 14 jours après la diffusion du PAP ou DUE. L'heure est souvent fixée à 12h. </t>
  </si>
  <si>
    <t>- Mail "Pas de candidature pour le 1er tour"</t>
  </si>
  <si>
    <r>
      <rPr>
        <rFont val="Roboto"/>
        <b/>
        <color rgb="FFFF0000"/>
        <sz val="11.0"/>
      </rPr>
      <t xml:space="preserve">- Envoyer Configuration de l'élection + </t>
    </r>
    <r>
      <rPr>
        <rFont val="Roboto"/>
        <b/>
        <i/>
        <color rgb="FFFF0000"/>
        <sz val="11.0"/>
      </rPr>
      <t>Conduite de l'élection</t>
    </r>
    <r>
      <rPr>
        <rFont val="Roboto"/>
        <b/>
        <color rgb="FFFF0000"/>
        <sz val="11.0"/>
      </rPr>
      <t xml:space="preserve"> Tour 1 + professions de foi + Logo (.png) à Electis</t>
    </r>
  </si>
  <si>
    <t>- Tableau Excel "Configuration de l'élection" + "Conduite de l'élection"</t>
  </si>
  <si>
    <t xml:space="preserve">- Ajouter les cérémonies des clés dans les agendas des membres du bureau. </t>
  </si>
  <si>
    <t xml:space="preserve">- Affichage des candidats pour le 1er tour </t>
  </si>
  <si>
    <r>
      <rPr>
        <rFont val="Roboto"/>
        <color rgb="FF002060"/>
        <sz val="11.0"/>
      </rPr>
      <t xml:space="preserve">Envoie du </t>
    </r>
    <r>
      <rPr>
        <rFont val="Roboto"/>
        <color rgb="FF002060"/>
        <sz val="11.0"/>
      </rPr>
      <t>PAP</t>
    </r>
    <r>
      <rPr>
        <rFont val="Roboto"/>
        <color rgb="FF002060"/>
        <sz val="11.0"/>
      </rPr>
      <t xml:space="preserve"> à l'inspecteur du travail et aux syndicats présents lors de sa négociation. </t>
    </r>
  </si>
  <si>
    <t xml:space="preserve">Dans la semaine de Limite de dépôt </t>
  </si>
  <si>
    <t>1er tour - réservé aux listes syndicales.</t>
  </si>
  <si>
    <t>Formation des membres du bureau de vote et Cérémonie des clés (Scellement des urnes)</t>
  </si>
  <si>
    <t>Date fixée 1 jour avant la date du 1er tour - Horaire à coordonner.</t>
  </si>
  <si>
    <r>
      <rPr>
        <rFont val="Roboto"/>
        <sz val="11.0"/>
      </rPr>
      <t xml:space="preserve">10:00 hs  - </t>
    </r>
    <r>
      <rPr>
        <rFont val="Roboto"/>
        <color rgb="FF1155CC"/>
        <sz val="11.0"/>
        <u/>
      </rPr>
      <t>Formation des membres du bureau</t>
    </r>
  </si>
  <si>
    <t xml:space="preserve">Ouverture du scrutin 1er tour.                     </t>
  </si>
  <si>
    <t>Date fixée de 7 à 15 jours après le Limite de dépôt des candidatures pour le 1er tour</t>
  </si>
  <si>
    <t xml:space="preserve">Clôture du scrutin 1er tour.                     </t>
  </si>
  <si>
    <t>Le jour même ou le lendemain</t>
  </si>
  <si>
    <t>Si 2nd tour</t>
  </si>
  <si>
    <t xml:space="preserve">Information de l'organisation du 2nd tour </t>
  </si>
  <si>
    <t>1 jour après la date du premier tour</t>
  </si>
  <si>
    <t xml:space="preserve">- Appel à candidature 2nd tour + Diffusion de la liste électorale si changement. </t>
  </si>
  <si>
    <t>Affiche "Appel à candidature 2nd"</t>
  </si>
  <si>
    <t>Limite de dépôt des candidatures pour le 2nd tour.</t>
  </si>
  <si>
    <t>Environ 7 jours après le point n°22. L'horaire est souvent fixée à 12h.</t>
  </si>
  <si>
    <t>- Affichage des candidats pour le 2nd tour.</t>
  </si>
  <si>
    <t>Affiche "Liste candidats 2nd tour"</t>
  </si>
  <si>
    <t xml:space="preserve">- Envoyer à Electis  Configuration de l'élection + Conduite de l’élection Tour 2 </t>
  </si>
  <si>
    <t xml:space="preserve">Modèles de documents de configuration </t>
  </si>
  <si>
    <t>2nd Tour</t>
  </si>
  <si>
    <t>Formation des membres du bureau</t>
  </si>
  <si>
    <t>Ouverture du scrutin 2nd tour.</t>
  </si>
  <si>
    <t>Max.15 jours après la date du 1er tour: Generalement 10:00 - 16:00</t>
  </si>
  <si>
    <t>Clôture du scrutin 2nd tour.</t>
  </si>
  <si>
    <t>Cloture du processus electoral</t>
  </si>
  <si>
    <t>Télétransmission des résultat</t>
  </si>
  <si>
    <t>- Transmission des procès-verbaux signés au CTEP (Electis le fait en fin de semaine en général)</t>
  </si>
  <si>
    <t>Env 2 semaine après 2nd tour</t>
  </si>
  <si>
    <t>Plus d´info</t>
  </si>
  <si>
    <t>- Importer les Procès-Verbaux signés sur la plateforme du CTEP (2 mois) et envoyer aux Organisations Syndicales présentent aux négociations du PAP (15 jours). En cas de carence totale transmettre le PV (signé et tamponé) à l'inspection du travail.</t>
  </si>
  <si>
    <t>2 mois max à reception du courrier du CTEP</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</si>
</sst>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dddd&quot; &quot;d&quot; &quot;mmmm&quot; &quot;yyyy"/>
    <numFmt numFmtId="165" formatCode="dd/mm/yyyy"/>
    <numFmt numFmtId="166" formatCode="d.m"/>
    <numFmt numFmtId="167" formatCode="hh:mm:ss"/>
    <numFmt numFmtId="168" formatCode="hh:mm"/>
  </numFmts>
  <fonts count="33">
    <font>
      <sz val="11.0"/>
      <color theme="1"/>
      <name val="Calibri"/>
      <scheme val="minor"/>
    </font>
    <font>
      <b/>
      <sz val="13.0"/>
      <color rgb="FFFFFFFF"/>
      <name val="Roboto"/>
    </font>
    <font>
      <sz val="9.0"/>
      <color rgb="FF002060"/>
      <name val="Roboto"/>
    </font>
    <font>
      <b/>
      <sz val="12.0"/>
      <color rgb="FF002060"/>
      <name val="Roboto"/>
    </font>
    <font>
      <b/>
      <sz val="12.0"/>
      <color rgb="FFFFFFFF"/>
      <name val="Roboto"/>
    </font>
    <font>
      <b/>
      <sz val="12.0"/>
      <color rgb="FFFF0000"/>
      <name val="Roboto"/>
    </font>
    <font>
      <sz val="11.0"/>
      <color theme="1"/>
      <name val="Calibri"/>
    </font>
    <font>
      <b/>
      <sz val="13.0"/>
      <color rgb="FF002060"/>
      <name val="Roboto"/>
    </font>
    <font>
      <sz val="13.0"/>
      <color rgb="FF666666"/>
      <name val="Roboto"/>
    </font>
    <font>
      <b/>
      <sz val="13.0"/>
      <color rgb="FF434343"/>
      <name val="Roboto"/>
    </font>
    <font>
      <b/>
      <sz val="11.0"/>
      <color rgb="FFFFFFFF"/>
      <name val="Roboto"/>
    </font>
    <font/>
    <font>
      <b/>
      <u/>
      <sz val="11.0"/>
      <color rgb="FFFFFFFF"/>
      <name val="Roboto"/>
    </font>
    <font>
      <b/>
      <u/>
      <sz val="11.0"/>
      <color rgb="FFFFFFFF"/>
      <name val="Roboto"/>
    </font>
    <font>
      <b/>
      <sz val="11.0"/>
      <color rgb="FF002060"/>
      <name val="Roboto"/>
    </font>
    <font>
      <u/>
      <sz val="11.0"/>
      <color rgb="FF0000FF"/>
      <name val="Roboto"/>
    </font>
    <font>
      <sz val="11.0"/>
      <color theme="1"/>
      <name val="Roboto"/>
    </font>
    <font>
      <sz val="11.0"/>
      <color rgb="FF002060"/>
      <name val="Roboto"/>
    </font>
    <font>
      <u/>
      <sz val="11.0"/>
      <color rgb="FF0563C1"/>
      <name val="Roboto"/>
    </font>
    <font>
      <u/>
      <sz val="11.0"/>
      <color rgb="FF0563C1"/>
      <name val="Roboto"/>
    </font>
    <font>
      <sz val="11.0"/>
      <color rgb="FF999999"/>
      <name val="Roboto"/>
    </font>
    <font>
      <u/>
      <sz val="11.0"/>
      <color rgb="FF0000FF"/>
      <name val="Roboto"/>
    </font>
    <font>
      <u/>
      <sz val="11.0"/>
      <color rgb="FF0000FF"/>
      <name val="Roboto"/>
    </font>
    <font>
      <u/>
      <sz val="11.0"/>
      <color rgb="FF0000FF"/>
      <name val="Roboto"/>
    </font>
    <font>
      <b/>
      <sz val="11.0"/>
      <color rgb="FFFF0000"/>
      <name val="Roboto"/>
    </font>
    <font>
      <u/>
      <sz val="11.0"/>
      <color rgb="FF0000FF"/>
      <name val="Roboto"/>
    </font>
    <font>
      <u/>
      <sz val="11.0"/>
      <color rgb="FF0000FF"/>
      <name val="Roboto"/>
    </font>
    <font>
      <b/>
      <sz val="11.0"/>
      <color rgb="FF434343"/>
      <name val="Roboto"/>
    </font>
    <font>
      <u/>
      <sz val="11.0"/>
      <color rgb="FF0000FF"/>
      <name val="Roboto"/>
    </font>
    <font>
      <color theme="1"/>
      <name val="Calibri"/>
      <scheme val="minor"/>
    </font>
    <font>
      <u/>
      <sz val="11.0"/>
      <color rgb="FF0000FF"/>
      <name val="Roboto"/>
    </font>
    <font>
      <u/>
      <sz val="11.0"/>
      <color rgb="FF0000FF"/>
      <name val="Roboto"/>
    </font>
    <font>
      <sz val="11.0"/>
      <color rgb="FF666666"/>
      <name val="Roboto"/>
    </font>
  </fonts>
  <fills count="12">
    <fill>
      <patternFill patternType="none"/>
    </fill>
    <fill>
      <patternFill patternType="lightGray"/>
    </fill>
    <fill>
      <patternFill patternType="solid">
        <fgColor theme="7"/>
        <bgColor theme="7"/>
      </patternFill>
    </fill>
    <fill>
      <patternFill patternType="solid">
        <fgColor rgb="FFFFC000"/>
        <bgColor rgb="FFFFC000"/>
      </patternFill>
    </fill>
    <fill>
      <patternFill patternType="solid">
        <fgColor rgb="FFFFF2CC"/>
        <bgColor rgb="FFFFF2CC"/>
      </patternFill>
    </fill>
    <fill>
      <patternFill patternType="solid">
        <fgColor rgb="FFFF0000"/>
        <bgColor rgb="FFFF0000"/>
      </patternFill>
    </fill>
    <fill>
      <patternFill patternType="solid">
        <fgColor rgb="FFFFFFFF"/>
        <bgColor rgb="FFFFFFFF"/>
      </patternFill>
    </fill>
    <fill>
      <patternFill patternType="solid">
        <fgColor rgb="FF002060"/>
        <bgColor rgb="FF002060"/>
      </patternFill>
    </fill>
    <fill>
      <patternFill patternType="solid">
        <fgColor rgb="FF2143E7"/>
        <bgColor rgb="FF2143E7"/>
      </patternFill>
    </fill>
    <fill>
      <patternFill patternType="solid">
        <fgColor theme="0"/>
        <bgColor theme="0"/>
      </patternFill>
    </fill>
    <fill>
      <patternFill patternType="solid">
        <fgColor rgb="FFF1F8FF"/>
        <bgColor rgb="FFF1F8FF"/>
      </patternFill>
    </fill>
    <fill>
      <patternFill patternType="solid">
        <fgColor rgb="FFB6D7A8"/>
        <bgColor rgb="FFB6D7A8"/>
      </patternFill>
    </fill>
  </fills>
  <borders count="20">
    <border/>
    <border>
      <left style="medium">
        <color rgb="FF434343"/>
      </left>
      <top style="medium">
        <color rgb="FF434343"/>
      </top>
    </border>
    <border>
      <top style="medium">
        <color rgb="FF434343"/>
      </top>
    </border>
    <border>
      <right style="medium">
        <color rgb="FF434343"/>
      </right>
      <top style="medium">
        <color rgb="FF434343"/>
      </top>
    </border>
    <border>
      <left style="medium">
        <color rgb="FF434343"/>
      </left>
    </border>
    <border>
      <right style="medium">
        <color rgb="FF434343"/>
      </right>
    </border>
    <border>
      <left style="medium">
        <color rgb="FF434343"/>
      </left>
      <bottom style="medium">
        <color rgb="FF434343"/>
      </bottom>
    </border>
    <border>
      <bottom style="medium">
        <color rgb="FF434343"/>
      </bottom>
    </border>
    <border>
      <right style="medium">
        <color rgb="FF434343"/>
      </right>
      <bottom style="medium">
        <color rgb="FF434343"/>
      </bottom>
    </border>
    <border>
      <left style="medium">
        <color rgb="FF666666"/>
      </left>
      <top style="medium">
        <color rgb="FF666666"/>
      </top>
    </border>
    <border>
      <top style="medium">
        <color rgb="FF666666"/>
      </top>
    </border>
    <border>
      <right style="medium">
        <color rgb="FF666666"/>
      </right>
      <top style="medium">
        <color rgb="FF666666"/>
      </top>
    </border>
    <border>
      <left style="medium">
        <color rgb="FF666666"/>
      </left>
      <bottom style="medium">
        <color rgb="FF434343"/>
      </bottom>
    </border>
    <border>
      <bottom style="thin">
        <color rgb="FF000000"/>
      </bottom>
    </border>
    <border>
      <right style="medium">
        <color rgb="FF666666"/>
      </right>
      <bottom style="medium">
        <color rgb="FF434343"/>
      </bottom>
    </border>
    <border>
      <left style="medium">
        <color rgb="FF666666"/>
      </left>
    </border>
    <border>
      <right style="medium">
        <color rgb="FF666666"/>
      </right>
    </border>
    <border>
      <left style="medium">
        <color rgb="FF666666"/>
      </left>
      <bottom style="medium">
        <color rgb="FF666666"/>
      </bottom>
    </border>
    <border>
      <bottom style="medium">
        <color rgb="FF666666"/>
      </bottom>
    </border>
    <border>
      <right style="medium">
        <color rgb="FF666666"/>
      </right>
      <bottom style="medium">
        <color rgb="FF666666"/>
      </bottom>
    </border>
  </borders>
  <cellStyleXfs count="1">
    <xf borderId="0" fillId="0" fontId="0" numFmtId="0" applyAlignment="1" applyFont="1"/>
  </cellStyleXfs>
  <cellXfs count="148">
    <xf borderId="0" fillId="0" fontId="0" numFmtId="0" xfId="0" applyAlignment="1" applyFont="1">
      <alignment readingOrder="0" shrinkToFit="0" vertical="bottom" wrapText="0"/>
    </xf>
    <xf borderId="0" fillId="0" fontId="1" numFmtId="0" xfId="0" applyAlignment="1" applyFont="1">
      <alignment horizontal="center" shrinkToFit="0" vertical="center" wrapText="1"/>
    </xf>
    <xf borderId="0" fillId="0" fontId="1" numFmtId="0" xfId="0" applyAlignment="1" applyFont="1">
      <alignment horizontal="left" readingOrder="0" shrinkToFit="0" vertical="center" wrapText="1"/>
    </xf>
    <xf borderId="1" fillId="2" fontId="1" numFmtId="0" xfId="0" applyAlignment="1" applyBorder="1" applyFill="1" applyFont="1">
      <alignment horizontal="center" readingOrder="0" shrinkToFit="0" vertical="center" wrapText="1"/>
    </xf>
    <xf borderId="2" fillId="2" fontId="1" numFmtId="0" xfId="0" applyAlignment="1" applyBorder="1" applyFont="1">
      <alignment horizontal="left" readingOrder="0" shrinkToFit="0" vertical="center" wrapText="1"/>
    </xf>
    <xf borderId="2" fillId="3" fontId="1" numFmtId="0" xfId="0" applyAlignment="1" applyBorder="1" applyFill="1" applyFont="1">
      <alignment horizontal="left" readingOrder="0" shrinkToFit="0" vertical="center" wrapText="1"/>
    </xf>
    <xf borderId="3" fillId="3" fontId="1" numFmtId="0" xfId="0" applyAlignment="1" applyBorder="1" applyFont="1">
      <alignment horizontal="left" readingOrder="0" shrinkToFit="0" vertical="center" wrapText="1"/>
    </xf>
    <xf borderId="0" fillId="0" fontId="2" numFmtId="0" xfId="0" applyAlignment="1" applyFont="1">
      <alignment horizontal="center" shrinkToFit="0" vertical="center" wrapText="1"/>
    </xf>
    <xf borderId="4" fillId="4" fontId="2" numFmtId="0" xfId="0" applyAlignment="1" applyBorder="1" applyFill="1" applyFont="1">
      <alignment horizontal="center" shrinkToFit="0" vertical="center" wrapText="1"/>
    </xf>
    <xf borderId="0" fillId="4" fontId="3" numFmtId="0" xfId="0" applyAlignment="1" applyFont="1">
      <alignment vertical="center"/>
    </xf>
    <xf borderId="0" fillId="5" fontId="4" numFmtId="164" xfId="0" applyAlignment="1" applyFill="1" applyFont="1" applyNumberFormat="1">
      <alignment horizontal="center" readingOrder="0" shrinkToFit="0" vertical="center" wrapText="1"/>
    </xf>
    <xf borderId="5" fillId="4" fontId="5" numFmtId="0" xfId="0" applyAlignment="1" applyBorder="1" applyFont="1">
      <alignment readingOrder="0" shrinkToFit="0" vertical="center" wrapText="1"/>
    </xf>
    <xf borderId="0" fillId="0" fontId="6" numFmtId="0" xfId="0" applyFont="1"/>
    <xf borderId="0" fillId="0" fontId="2" numFmtId="0" xfId="0" applyAlignment="1" applyFont="1">
      <alignment horizontal="center" readingOrder="0" shrinkToFit="0" vertical="center" wrapText="1"/>
    </xf>
    <xf borderId="4" fillId="4" fontId="2" numFmtId="0" xfId="0" applyAlignment="1" applyBorder="1" applyFont="1">
      <alignment horizontal="center" readingOrder="0" shrinkToFit="0" vertical="center" wrapText="1"/>
    </xf>
    <xf borderId="0" fillId="4" fontId="3" numFmtId="0" xfId="0" applyAlignment="1" applyFont="1">
      <alignment readingOrder="0" shrinkToFit="0" vertical="center" wrapText="1"/>
    </xf>
    <xf borderId="0" fillId="4" fontId="3" numFmtId="165" xfId="0" applyAlignment="1" applyFont="1" applyNumberFormat="1">
      <alignment horizontal="center" shrinkToFit="0" vertical="center" wrapText="1"/>
    </xf>
    <xf borderId="5" fillId="4" fontId="3" numFmtId="0" xfId="0" applyAlignment="1" applyBorder="1" applyFont="1">
      <alignment shrinkToFit="0" vertical="center" wrapText="1"/>
    </xf>
    <xf borderId="0" fillId="0" fontId="3" numFmtId="164" xfId="0" applyAlignment="1" applyFont="1" applyNumberFormat="1">
      <alignment horizontal="center" shrinkToFit="0" wrapText="1"/>
    </xf>
    <xf borderId="6" fillId="4" fontId="2" numFmtId="0" xfId="0" applyAlignment="1" applyBorder="1" applyFont="1">
      <alignment horizontal="center" readingOrder="0" shrinkToFit="0" vertical="center" wrapText="1"/>
    </xf>
    <xf borderId="7" fillId="4" fontId="3" numFmtId="0" xfId="0" applyAlignment="1" applyBorder="1" applyFont="1">
      <alignment readingOrder="0" shrinkToFit="0" vertical="center" wrapText="1"/>
    </xf>
    <xf borderId="7" fillId="4" fontId="3" numFmtId="165" xfId="0" applyAlignment="1" applyBorder="1" applyFont="1" applyNumberFormat="1">
      <alignment horizontal="center" shrinkToFit="0" vertical="center" wrapText="1"/>
    </xf>
    <xf borderId="8" fillId="4" fontId="3" numFmtId="0" xfId="0" applyAlignment="1" applyBorder="1" applyFont="1">
      <alignment shrinkToFit="0" vertical="center" wrapText="1"/>
    </xf>
    <xf borderId="0" fillId="0" fontId="3" numFmtId="164" xfId="0" applyAlignment="1" applyFont="1" applyNumberFormat="1">
      <alignment horizontal="center" shrinkToFit="0" wrapText="1"/>
    </xf>
    <xf borderId="0" fillId="0" fontId="3" numFmtId="0" xfId="0" applyAlignment="1" applyFont="1">
      <alignment shrinkToFit="0" wrapText="1"/>
    </xf>
    <xf borderId="0" fillId="0" fontId="7" numFmtId="0" xfId="0" applyAlignment="1" applyFont="1">
      <alignment horizontal="center" readingOrder="0" shrinkToFit="0" vertical="center" wrapText="1"/>
    </xf>
    <xf borderId="0" fillId="6" fontId="7" numFmtId="0" xfId="0" applyAlignment="1" applyFill="1" applyFont="1">
      <alignment horizontal="center" readingOrder="0" shrinkToFit="0" vertical="center" wrapText="1"/>
    </xf>
    <xf borderId="0" fillId="6" fontId="7" numFmtId="0" xfId="0" applyAlignment="1" applyFont="1">
      <alignment readingOrder="0" shrinkToFit="0" vertical="center" wrapText="1"/>
    </xf>
    <xf borderId="0" fillId="6" fontId="7" numFmtId="165" xfId="0" applyAlignment="1" applyFont="1" applyNumberFormat="1">
      <alignment horizontal="center" shrinkToFit="0" vertical="center" wrapText="1"/>
    </xf>
    <xf borderId="0" fillId="6" fontId="8" numFmtId="0" xfId="0" applyAlignment="1" applyFont="1">
      <alignment horizontal="left" readingOrder="0" shrinkToFit="0" vertical="center" wrapText="1"/>
    </xf>
    <xf borderId="0" fillId="6" fontId="7" numFmtId="165" xfId="0" applyAlignment="1" applyFont="1" applyNumberFormat="1">
      <alignment horizontal="center" readingOrder="0" shrinkToFit="0" vertical="center" wrapText="1"/>
    </xf>
    <xf borderId="0" fillId="6" fontId="9" numFmtId="0" xfId="0" applyAlignment="1" applyFont="1">
      <alignment horizontal="left" shrinkToFit="0" vertical="center" wrapText="1"/>
    </xf>
    <xf borderId="0" fillId="0" fontId="9" numFmtId="0" xfId="0" applyAlignment="1" applyFont="1">
      <alignment horizontal="left" shrinkToFit="0" vertical="center" wrapText="1"/>
    </xf>
    <xf borderId="0" fillId="0" fontId="10" numFmtId="0" xfId="0" applyAlignment="1" applyFont="1">
      <alignment horizontal="center" readingOrder="0" shrinkToFit="0" vertical="center" wrapText="1"/>
    </xf>
    <xf borderId="9" fillId="7" fontId="10" numFmtId="0" xfId="0" applyAlignment="1" applyBorder="1" applyFill="1" applyFont="1">
      <alignment horizontal="center" readingOrder="0" shrinkToFit="0" vertical="center" wrapText="1"/>
    </xf>
    <xf borderId="10" fillId="0" fontId="11" numFmtId="0" xfId="0" applyBorder="1" applyFont="1"/>
    <xf borderId="11" fillId="0" fontId="11" numFmtId="0" xfId="0" applyBorder="1" applyFont="1"/>
    <xf borderId="0" fillId="0" fontId="10" numFmtId="0" xfId="0" applyAlignment="1" applyFont="1">
      <alignment horizontal="left" shrinkToFit="0" vertical="center" wrapText="1"/>
    </xf>
    <xf borderId="12" fillId="8" fontId="10" numFmtId="0" xfId="0" applyAlignment="1" applyBorder="1" applyFill="1" applyFont="1">
      <alignment horizontal="center" readingOrder="0" shrinkToFit="0" vertical="center" wrapText="1"/>
    </xf>
    <xf borderId="7" fillId="8" fontId="4" numFmtId="0" xfId="0" applyAlignment="1" applyBorder="1" applyFont="1">
      <alignment horizontal="left" readingOrder="0" shrinkToFit="0" vertical="center" wrapText="1"/>
    </xf>
    <xf borderId="13" fillId="8" fontId="10" numFmtId="0" xfId="0" applyAlignment="1" applyBorder="1" applyFont="1">
      <alignment horizontal="center" readingOrder="0" shrinkToFit="0" vertical="center" wrapText="1"/>
    </xf>
    <xf borderId="7" fillId="8" fontId="10" numFmtId="0" xfId="0" applyAlignment="1" applyBorder="1" applyFont="1">
      <alignment horizontal="left" readingOrder="0" shrinkToFit="0" vertical="center" wrapText="1"/>
    </xf>
    <xf borderId="14" fillId="8" fontId="12" numFmtId="0" xfId="0" applyAlignment="1" applyBorder="1" applyFont="1">
      <alignment horizontal="left" readingOrder="0" shrinkToFit="0" vertical="center" wrapText="1"/>
    </xf>
    <xf borderId="0" fillId="0" fontId="13" numFmtId="0" xfId="0" applyAlignment="1" applyFont="1">
      <alignment horizontal="left" readingOrder="0" shrinkToFit="0" vertical="center" wrapText="1"/>
    </xf>
    <xf borderId="0" fillId="0" fontId="14" numFmtId="0" xfId="0" applyAlignment="1" applyFont="1">
      <alignment horizontal="center" readingOrder="0" shrinkToFit="0" vertical="center" wrapText="1"/>
    </xf>
    <xf borderId="15" fillId="4" fontId="14" numFmtId="0" xfId="0" applyAlignment="1" applyBorder="1" applyFont="1">
      <alignment horizontal="center" readingOrder="0" shrinkToFit="0" vertical="center" wrapText="1"/>
    </xf>
    <xf borderId="0" fillId="4" fontId="14" numFmtId="0" xfId="0" applyAlignment="1" applyFont="1">
      <alignment readingOrder="0" vertical="center"/>
    </xf>
    <xf borderId="0" fillId="4" fontId="14" numFmtId="164" xfId="0" applyAlignment="1" applyFont="1" applyNumberFormat="1">
      <alignment horizontal="center" readingOrder="0" shrinkToFit="0" vertical="center" wrapText="1"/>
    </xf>
    <xf borderId="0" fillId="4" fontId="14" numFmtId="0" xfId="0" applyAlignment="1" applyFont="1">
      <alignment horizontal="left" shrinkToFit="0" vertical="center" wrapText="1"/>
    </xf>
    <xf borderId="16" fillId="4" fontId="15" numFmtId="0" xfId="0" applyAlignment="1" applyBorder="1" applyFont="1">
      <alignment readingOrder="0" shrinkToFit="0" vertical="center" wrapText="1"/>
    </xf>
    <xf borderId="0" fillId="0" fontId="16" numFmtId="0" xfId="0" applyAlignment="1" applyFont="1">
      <alignment readingOrder="0" shrinkToFit="0" vertical="center" wrapText="1"/>
    </xf>
    <xf borderId="15" fillId="0" fontId="11" numFmtId="0" xfId="0" applyBorder="1" applyFont="1"/>
    <xf borderId="0" fillId="4" fontId="17" numFmtId="0" xfId="0" applyAlignment="1" applyFont="1">
      <alignment readingOrder="0" shrinkToFit="0" vertical="center" wrapText="1"/>
    </xf>
    <xf borderId="17" fillId="0" fontId="11" numFmtId="0" xfId="0" applyBorder="1" applyFont="1"/>
    <xf borderId="18" fillId="4" fontId="17" numFmtId="0" xfId="0" applyAlignment="1" applyBorder="1" applyFont="1">
      <alignment readingOrder="0" shrinkToFit="0" vertical="center" wrapText="1"/>
    </xf>
    <xf borderId="13" fillId="0" fontId="11" numFmtId="0" xfId="0" applyBorder="1" applyFont="1"/>
    <xf borderId="18" fillId="0" fontId="11" numFmtId="0" xfId="0" applyBorder="1" applyFont="1"/>
    <xf borderId="19" fillId="4" fontId="18" numFmtId="0" xfId="0" applyAlignment="1" applyBorder="1" applyFont="1">
      <alignment readingOrder="0" shrinkToFit="0" vertical="center" wrapText="1"/>
    </xf>
    <xf borderId="0" fillId="0" fontId="19" numFmtId="0" xfId="0" applyAlignment="1" applyFont="1">
      <alignment readingOrder="0" shrinkToFit="0" vertical="center" wrapText="1"/>
    </xf>
    <xf borderId="12" fillId="9" fontId="14" numFmtId="0" xfId="0" applyAlignment="1" applyBorder="1" applyFill="1" applyFont="1">
      <alignment horizontal="center" readingOrder="0" shrinkToFit="0" vertical="center" wrapText="1"/>
    </xf>
    <xf borderId="7" fillId="9" fontId="17" numFmtId="0" xfId="0" applyAlignment="1" applyBorder="1" applyFont="1">
      <alignment shrinkToFit="0" vertical="center" wrapText="1"/>
    </xf>
    <xf borderId="7" fillId="9" fontId="14" numFmtId="164" xfId="0" applyAlignment="1" applyBorder="1" applyFont="1" applyNumberFormat="1">
      <alignment horizontal="center" shrinkToFit="0" vertical="center" wrapText="1"/>
    </xf>
    <xf borderId="7" fillId="9" fontId="20" numFmtId="0" xfId="0" applyAlignment="1" applyBorder="1" applyFont="1">
      <alignment horizontal="left" readingOrder="0" shrinkToFit="0" vertical="center" wrapText="1"/>
    </xf>
    <xf borderId="14" fillId="9" fontId="20" numFmtId="0" xfId="0" applyAlignment="1" applyBorder="1" applyFont="1">
      <alignment horizontal="left" readingOrder="0" shrinkToFit="0" vertical="center" wrapText="1"/>
    </xf>
    <xf borderId="0" fillId="0" fontId="20" numFmtId="0" xfId="0" applyAlignment="1" applyFont="1">
      <alignment horizontal="left" readingOrder="0" vertical="center"/>
    </xf>
    <xf borderId="15" fillId="10" fontId="14" numFmtId="0" xfId="0" applyAlignment="1" applyBorder="1" applyFill="1" applyFont="1">
      <alignment horizontal="center" readingOrder="0" shrinkToFit="0" vertical="center" wrapText="1"/>
    </xf>
    <xf borderId="0" fillId="10" fontId="17" numFmtId="0" xfId="0" applyAlignment="1" applyFont="1">
      <alignment readingOrder="0" shrinkToFit="0" vertical="center" wrapText="1"/>
    </xf>
    <xf borderId="0" fillId="10" fontId="14" numFmtId="164" xfId="0" applyAlignment="1" applyFont="1" applyNumberFormat="1">
      <alignment horizontal="center" shrinkToFit="0" vertical="center" wrapText="1"/>
    </xf>
    <xf borderId="0" fillId="10" fontId="20" numFmtId="0" xfId="0" applyAlignment="1" applyFont="1">
      <alignment horizontal="left" readingOrder="0" shrinkToFit="0" vertical="center" wrapText="1"/>
    </xf>
    <xf borderId="16" fillId="10" fontId="21" numFmtId="0" xfId="0" applyAlignment="1" applyBorder="1" applyFont="1">
      <alignment readingOrder="0" shrinkToFit="0" vertical="center" wrapText="1"/>
    </xf>
    <xf borderId="0" fillId="0" fontId="16" numFmtId="0" xfId="0" applyAlignment="1" applyFont="1">
      <alignment readingOrder="0" vertical="center"/>
    </xf>
    <xf borderId="0" fillId="10" fontId="17" numFmtId="0" xfId="0" applyAlignment="1" applyFont="1">
      <alignment shrinkToFit="0" vertical="center" wrapText="1"/>
    </xf>
    <xf borderId="0" fillId="0" fontId="14" numFmtId="166" xfId="0" applyAlignment="1" applyFont="1" applyNumberFormat="1">
      <alignment horizontal="center" readingOrder="0" shrinkToFit="0" vertical="center" wrapText="1"/>
    </xf>
    <xf borderId="12" fillId="0" fontId="14" numFmtId="166" xfId="0" applyAlignment="1" applyBorder="1" applyFont="1" applyNumberFormat="1">
      <alignment horizontal="center" readingOrder="0" shrinkToFit="0" vertical="center" wrapText="1"/>
    </xf>
    <xf borderId="7" fillId="0" fontId="17" numFmtId="0" xfId="0" applyAlignment="1" applyBorder="1" applyFont="1">
      <alignment shrinkToFit="0" vertical="center" wrapText="1"/>
    </xf>
    <xf borderId="7" fillId="0" fontId="17" numFmtId="164" xfId="0" applyAlignment="1" applyBorder="1" applyFont="1" applyNumberFormat="1">
      <alignment horizontal="center" shrinkToFit="0" vertical="center" wrapText="1"/>
    </xf>
    <xf borderId="7" fillId="0" fontId="20" numFmtId="0" xfId="0" applyAlignment="1" applyBorder="1" applyFont="1">
      <alignment horizontal="left" readingOrder="0" shrinkToFit="0" vertical="center" wrapText="1"/>
    </xf>
    <xf borderId="14" fillId="0" fontId="22" numFmtId="0" xfId="0" applyAlignment="1" applyBorder="1" applyFont="1">
      <alignment readingOrder="0" shrinkToFit="0" vertical="center" wrapText="1"/>
    </xf>
    <xf borderId="15" fillId="9" fontId="14" numFmtId="0" xfId="0" applyAlignment="1" applyBorder="1" applyFont="1">
      <alignment horizontal="center" readingOrder="0" shrinkToFit="0" vertical="center" wrapText="1"/>
    </xf>
    <xf borderId="0" fillId="9" fontId="14" numFmtId="0" xfId="0" applyAlignment="1" applyFont="1">
      <alignment readingOrder="0" shrinkToFit="0" vertical="center" wrapText="1"/>
    </xf>
    <xf borderId="0" fillId="9" fontId="14" numFmtId="164" xfId="0" applyAlignment="1" applyFont="1" applyNumberFormat="1">
      <alignment horizontal="center" shrinkToFit="0" vertical="center" wrapText="1"/>
    </xf>
    <xf borderId="0" fillId="9" fontId="20" numFmtId="0" xfId="0" applyAlignment="1" applyFont="1">
      <alignment horizontal="left" readingOrder="0" shrinkToFit="0" vertical="center" wrapText="1"/>
    </xf>
    <xf borderId="16" fillId="9" fontId="23" numFmtId="0" xfId="0" applyAlignment="1" applyBorder="1" applyFont="1">
      <alignment readingOrder="0" shrinkToFit="0" vertical="center" wrapText="1"/>
    </xf>
    <xf borderId="0" fillId="9" fontId="17" numFmtId="0" xfId="0" applyAlignment="1" applyFont="1">
      <alignment readingOrder="0" shrinkToFit="0" vertical="center" wrapText="1"/>
    </xf>
    <xf borderId="12" fillId="0" fontId="11" numFmtId="0" xfId="0" applyBorder="1" applyFont="1"/>
    <xf borderId="7" fillId="9" fontId="24" numFmtId="0" xfId="0" applyAlignment="1" applyBorder="1" applyFont="1">
      <alignment readingOrder="0" shrinkToFit="0" vertical="center" wrapText="1"/>
    </xf>
    <xf borderId="7" fillId="0" fontId="11" numFmtId="0" xfId="0" applyBorder="1" applyFont="1"/>
    <xf borderId="14" fillId="9" fontId="25" numFmtId="0" xfId="0" applyAlignment="1" applyBorder="1" applyFont="1">
      <alignment readingOrder="0" shrinkToFit="0" vertical="center" wrapText="1"/>
    </xf>
    <xf borderId="0" fillId="10" fontId="14" numFmtId="0" xfId="0" applyAlignment="1" applyFont="1">
      <alignment shrinkToFit="0" vertical="center" wrapText="1"/>
    </xf>
    <xf borderId="0" fillId="10" fontId="24" numFmtId="0" xfId="0" applyAlignment="1" applyFont="1">
      <alignment readingOrder="0" shrinkToFit="0" vertical="center" wrapText="1"/>
    </xf>
    <xf borderId="16" fillId="0" fontId="11" numFmtId="0" xfId="0" applyBorder="1" applyFont="1"/>
    <xf borderId="17" fillId="0" fontId="14" numFmtId="0" xfId="0" applyAlignment="1" applyBorder="1" applyFont="1">
      <alignment horizontal="center" readingOrder="0" shrinkToFit="0" vertical="center" wrapText="1"/>
    </xf>
    <xf borderId="18" fillId="0" fontId="17" numFmtId="0" xfId="0" applyAlignment="1" applyBorder="1" applyFont="1">
      <alignment shrinkToFit="0" vertical="center" wrapText="1"/>
    </xf>
    <xf borderId="18" fillId="0" fontId="17" numFmtId="164" xfId="0" applyAlignment="1" applyBorder="1" applyFont="1" applyNumberFormat="1">
      <alignment horizontal="center" shrinkToFit="0" vertical="center" wrapText="1"/>
    </xf>
    <xf borderId="18" fillId="0" fontId="20" numFmtId="0" xfId="0" applyAlignment="1" applyBorder="1" applyFont="1">
      <alignment horizontal="left" readingOrder="0" shrinkToFit="0" vertical="center" wrapText="1"/>
    </xf>
    <xf borderId="19" fillId="0" fontId="20" numFmtId="0" xfId="0" applyAlignment="1" applyBorder="1" applyFont="1">
      <alignment horizontal="center" shrinkToFit="0" vertical="center" wrapText="1"/>
    </xf>
    <xf borderId="0" fillId="0" fontId="20" numFmtId="0" xfId="0" applyAlignment="1" applyFont="1">
      <alignment horizontal="center" shrinkToFit="0" vertical="center" wrapText="1"/>
    </xf>
    <xf borderId="0" fillId="0" fontId="4" numFmtId="0" xfId="0" applyAlignment="1" applyFont="1">
      <alignment horizontal="center" shrinkToFit="0" vertical="center" wrapText="1"/>
    </xf>
    <xf borderId="0" fillId="0" fontId="4" numFmtId="0" xfId="0" applyAlignment="1" applyFont="1">
      <alignment horizontal="left" readingOrder="0" shrinkToFit="0" vertical="center" wrapText="1"/>
    </xf>
    <xf borderId="9" fillId="2" fontId="4" numFmtId="0" xfId="0" applyAlignment="1" applyBorder="1" applyFont="1">
      <alignment horizontal="center" shrinkToFit="0" vertical="center" wrapText="1"/>
    </xf>
    <xf borderId="10" fillId="2" fontId="4" numFmtId="0" xfId="0" applyAlignment="1" applyBorder="1" applyFont="1">
      <alignment horizontal="left" readingOrder="0" shrinkToFit="0" vertical="center" wrapText="1"/>
    </xf>
    <xf borderId="15" fillId="0" fontId="14" numFmtId="0" xfId="0" applyAlignment="1" applyBorder="1" applyFont="1">
      <alignment horizontal="center" readingOrder="0" shrinkToFit="0" vertical="center" wrapText="1"/>
    </xf>
    <xf borderId="0" fillId="0" fontId="17" numFmtId="0" xfId="0" applyAlignment="1" applyFont="1">
      <alignment shrinkToFit="0" vertical="center" wrapText="1"/>
    </xf>
    <xf borderId="0" fillId="0" fontId="14" numFmtId="164" xfId="0" applyAlignment="1" applyFont="1" applyNumberFormat="1">
      <alignment horizontal="center" shrinkToFit="0" vertical="center" wrapText="1"/>
    </xf>
    <xf borderId="0" fillId="0" fontId="20" numFmtId="0" xfId="0" applyAlignment="1" applyFont="1">
      <alignment horizontal="left" readingOrder="0" shrinkToFit="0" vertical="center" wrapText="1"/>
    </xf>
    <xf borderId="16" fillId="0" fontId="26" numFmtId="0" xfId="0" applyAlignment="1" applyBorder="1" applyFont="1">
      <alignment readingOrder="0" shrinkToFit="0" vertical="center" wrapText="1"/>
    </xf>
    <xf borderId="0" fillId="4" fontId="14" numFmtId="0" xfId="0" applyAlignment="1" applyFont="1">
      <alignment readingOrder="0" shrinkToFit="0" vertical="center" wrapText="1"/>
    </xf>
    <xf borderId="0" fillId="4" fontId="14" numFmtId="164" xfId="0" applyAlignment="1" applyFont="1" applyNumberFormat="1">
      <alignment horizontal="center" shrinkToFit="0" vertical="center" wrapText="1"/>
    </xf>
    <xf borderId="0" fillId="4" fontId="20" numFmtId="0" xfId="0" applyAlignment="1" applyFont="1">
      <alignment horizontal="left" readingOrder="0" shrinkToFit="0" vertical="center" wrapText="1"/>
    </xf>
    <xf borderId="16" fillId="4" fontId="27" numFmtId="167" xfId="0" applyAlignment="1" applyBorder="1" applyFont="1" applyNumberFormat="1">
      <alignment horizontal="left" readingOrder="0" shrinkToFit="0" vertical="center" wrapText="1"/>
    </xf>
    <xf borderId="0" fillId="0" fontId="27" numFmtId="0" xfId="0" applyAlignment="1" applyFont="1">
      <alignment horizontal="left" readingOrder="0" shrinkToFit="0" vertical="center" wrapText="1"/>
    </xf>
    <xf borderId="17" fillId="4" fontId="14" numFmtId="166" xfId="0" applyAlignment="1" applyBorder="1" applyFont="1" applyNumberFormat="1">
      <alignment horizontal="center" readingOrder="0" shrinkToFit="0" vertical="center" wrapText="1"/>
    </xf>
    <xf borderId="18" fillId="4" fontId="14" numFmtId="0" xfId="0" applyAlignment="1" applyBorder="1" applyFont="1">
      <alignment readingOrder="0" shrinkToFit="0" vertical="center" wrapText="1"/>
    </xf>
    <xf borderId="18" fillId="4" fontId="14" numFmtId="164" xfId="0" applyAlignment="1" applyBorder="1" applyFont="1" applyNumberFormat="1">
      <alignment horizontal="center" shrinkToFit="0" vertical="center" wrapText="1"/>
    </xf>
    <xf borderId="18" fillId="4" fontId="20" numFmtId="0" xfId="0" applyAlignment="1" applyBorder="1" applyFont="1">
      <alignment horizontal="left" readingOrder="0" shrinkToFit="0" vertical="center" wrapText="1"/>
    </xf>
    <xf borderId="19" fillId="4" fontId="27" numFmtId="168" xfId="0" applyAlignment="1" applyBorder="1" applyFont="1" applyNumberFormat="1">
      <alignment horizontal="left" readingOrder="0" shrinkToFit="0" vertical="center" wrapText="1"/>
    </xf>
    <xf borderId="0" fillId="0" fontId="10" numFmtId="0" xfId="0" applyAlignment="1" applyFont="1">
      <alignment horizontal="center" shrinkToFit="0" vertical="center" wrapText="1"/>
    </xf>
    <xf borderId="0" fillId="0" fontId="10" numFmtId="0" xfId="0" applyAlignment="1" applyFont="1">
      <alignment horizontal="left" readingOrder="0" shrinkToFit="0" vertical="center" wrapText="1"/>
    </xf>
    <xf borderId="9" fillId="11" fontId="10" numFmtId="0" xfId="0" applyAlignment="1" applyBorder="1" applyFill="1" applyFont="1">
      <alignment horizontal="center" shrinkToFit="0" vertical="center" wrapText="1"/>
    </xf>
    <xf borderId="10" fillId="11" fontId="10" numFmtId="0" xfId="0" applyAlignment="1" applyBorder="1" applyFont="1">
      <alignment horizontal="left" readingOrder="0" shrinkToFit="0" vertical="center" wrapText="1"/>
    </xf>
    <xf borderId="0" fillId="10" fontId="14" numFmtId="0" xfId="0" applyAlignment="1" applyFont="1">
      <alignment readingOrder="0" shrinkToFit="0" vertical="center" wrapText="1"/>
    </xf>
    <xf borderId="16" fillId="10" fontId="20" numFmtId="0" xfId="0" applyAlignment="1" applyBorder="1" applyFont="1">
      <alignment shrinkToFit="0" vertical="center" wrapText="1"/>
    </xf>
    <xf borderId="0" fillId="0" fontId="20" numFmtId="0" xfId="0" applyAlignment="1" applyFont="1">
      <alignment vertical="center"/>
    </xf>
    <xf borderId="7" fillId="10" fontId="17" numFmtId="0" xfId="0" applyAlignment="1" applyBorder="1" applyFont="1">
      <alignment readingOrder="0" shrinkToFit="0" vertical="center" wrapText="1"/>
    </xf>
    <xf borderId="14" fillId="10" fontId="28" numFmtId="0" xfId="0" applyAlignment="1" applyBorder="1" applyFont="1">
      <alignment readingOrder="0" shrinkToFit="0" vertical="center" wrapText="1"/>
    </xf>
    <xf borderId="0" fillId="9" fontId="14" numFmtId="0" xfId="0" applyAlignment="1" applyFont="1">
      <alignment shrinkToFit="0" vertical="center" wrapText="1"/>
    </xf>
    <xf borderId="0" fillId="9" fontId="20" numFmtId="0" xfId="0" applyAlignment="1" applyFont="1">
      <alignment horizontal="left" shrinkToFit="0" vertical="center" wrapText="1"/>
    </xf>
    <xf borderId="5" fillId="0" fontId="29" numFmtId="0" xfId="0" applyBorder="1" applyFont="1"/>
    <xf borderId="0" fillId="0" fontId="16" numFmtId="0" xfId="0" applyAlignment="1" applyFont="1">
      <alignment horizontal="left" readingOrder="0" vertical="center"/>
    </xf>
    <xf borderId="16" fillId="9" fontId="30" numFmtId="0" xfId="0" applyAlignment="1" applyBorder="1" applyFont="1">
      <alignment horizontal="left" readingOrder="0" shrinkToFit="0" vertical="center" wrapText="1"/>
    </xf>
    <xf borderId="0" fillId="9" fontId="24" numFmtId="0" xfId="0" applyAlignment="1" applyFont="1">
      <alignment readingOrder="0" shrinkToFit="0" vertical="center" wrapText="1"/>
    </xf>
    <xf borderId="9" fillId="2" fontId="10" numFmtId="0" xfId="0" applyAlignment="1" applyBorder="1" applyFont="1">
      <alignment horizontal="center" shrinkToFit="0" vertical="center" wrapText="1"/>
    </xf>
    <xf borderId="16" fillId="10" fontId="31" numFmtId="0" xfId="0" applyAlignment="1" applyBorder="1" applyFont="1">
      <alignment horizontal="left" readingOrder="0" shrinkToFit="0" vertical="center" wrapText="1"/>
    </xf>
    <xf borderId="0" fillId="0" fontId="20" numFmtId="0" xfId="0" applyAlignment="1" applyFont="1">
      <alignment horizontal="left" readingOrder="0" shrinkToFit="0" vertical="center" wrapText="1"/>
    </xf>
    <xf borderId="16" fillId="4" fontId="27" numFmtId="168" xfId="0" applyAlignment="1" applyBorder="1" applyFont="1" applyNumberFormat="1">
      <alignment horizontal="left" readingOrder="0" shrinkToFit="0" vertical="center" wrapText="1"/>
    </xf>
    <xf borderId="0" fillId="0" fontId="27" numFmtId="0" xfId="0" applyAlignment="1" applyFont="1">
      <alignment horizontal="left" shrinkToFit="0" vertical="center" wrapText="1"/>
    </xf>
    <xf borderId="0" fillId="10" fontId="14" numFmtId="0" xfId="0" applyAlignment="1" applyFont="1">
      <alignment horizontal="center" shrinkToFit="0" vertical="center" wrapText="1"/>
    </xf>
    <xf borderId="0" fillId="10" fontId="32" numFmtId="0" xfId="0" applyAlignment="1" applyFont="1">
      <alignment horizontal="left" readingOrder="0" shrinkToFit="0" vertical="center" wrapText="1"/>
    </xf>
    <xf borderId="16" fillId="10" fontId="20" numFmtId="0" xfId="0" applyAlignment="1" applyBorder="1" applyFont="1">
      <alignment horizontal="center" shrinkToFit="0" vertical="center" wrapText="1"/>
    </xf>
    <xf borderId="0" fillId="10" fontId="14" numFmtId="0" xfId="0" applyAlignment="1" applyFont="1">
      <alignment horizontal="center" readingOrder="0" shrinkToFit="0" vertical="center" wrapText="1"/>
    </xf>
    <xf borderId="0" fillId="0" fontId="16" numFmtId="0" xfId="0" applyAlignment="1" applyFont="1">
      <alignment horizontal="left" readingOrder="0" shrinkToFit="0" vertical="center" wrapText="1"/>
    </xf>
    <xf borderId="18" fillId="10" fontId="17" numFmtId="0" xfId="0" applyAlignment="1" applyBorder="1" applyFont="1">
      <alignment readingOrder="0" shrinkToFit="0" vertical="center" wrapText="1"/>
    </xf>
    <xf borderId="18" fillId="10" fontId="17" numFmtId="0" xfId="0" applyAlignment="1" applyBorder="1" applyFont="1">
      <alignment horizontal="center" shrinkToFit="0" vertical="center" wrapText="1"/>
    </xf>
    <xf borderId="18" fillId="10" fontId="20" numFmtId="0" xfId="0" applyAlignment="1" applyBorder="1" applyFont="1">
      <alignment horizontal="left" shrinkToFit="0" vertical="center" wrapText="1"/>
    </xf>
    <xf borderId="19" fillId="10" fontId="20" numFmtId="0" xfId="0" applyAlignment="1" applyBorder="1" applyFont="1">
      <alignment horizontal="center" shrinkToFit="0" vertical="center" wrapText="1"/>
    </xf>
    <xf borderId="0" fillId="0" fontId="17" numFmtId="0" xfId="0" applyAlignment="1" applyFont="1">
      <alignment readingOrder="0" shrinkToFit="0" vertical="center" wrapText="1"/>
    </xf>
    <xf borderId="0" fillId="0" fontId="0" numFmtId="0" xfId="0" applyFont="1"/>
    <xf borderId="0" fillId="0" fontId="20" numFmtId="0" xfId="0" applyAlignment="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0</xdr:colOff>
      <xdr:row>45</xdr:row>
      <xdr:rowOff>0</xdr:rowOff>
    </xdr:from>
    <xdr:ext cx="2200275" cy="581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library.electis.com/pas-de-candidatures-pour-le-1er-tour" TargetMode="External"/><Relationship Id="rId10" Type="http://schemas.openxmlformats.org/officeDocument/2006/relationships/hyperlink" Target="https://library.electis.com/qui-peut-n%C3%A9gocier-et-signer-un-protocole-daccord-pr%C3%A9%C3%A9lectoral-pap" TargetMode="External"/><Relationship Id="rId13" Type="http://schemas.openxmlformats.org/officeDocument/2006/relationships/hyperlink" Target="https://library.electis.com/ressources-bureau" TargetMode="External"/><Relationship Id="rId12" Type="http://schemas.openxmlformats.org/officeDocument/2006/relationships/hyperlink" Target="https://library.electis.com/liste-des-documents-%C3%A0-envoyer-%C3%A0-electis" TargetMode="External"/><Relationship Id="rId1" Type="http://schemas.openxmlformats.org/officeDocument/2006/relationships/hyperlink" Target="https://library.electis.com/mod%C3%A8les-de-documents1" TargetMode="External"/><Relationship Id="rId2" Type="http://schemas.openxmlformats.org/officeDocument/2006/relationships/hyperlink" Target="https://library.electis.com/annonce-des-%C3%A9lections" TargetMode="External"/><Relationship Id="rId3" Type="http://schemas.openxmlformats.org/officeDocument/2006/relationships/hyperlink" Target="https://library.electis.com/salari%C3%A9s-mis-%C3%A0-disposition" TargetMode="External"/><Relationship Id="rId4" Type="http://schemas.openxmlformats.org/officeDocument/2006/relationships/hyperlink" Target="https://library.electis.com/coordonn%C3%A9es-2024-des-organisations-syndicales" TargetMode="External"/><Relationship Id="rId9" Type="http://schemas.openxmlformats.org/officeDocument/2006/relationships/hyperlink" Target="https://library.electis.com/liste-%C3%A9lectorale" TargetMode="External"/><Relationship Id="rId15" Type="http://schemas.openxmlformats.org/officeDocument/2006/relationships/hyperlink" Target="https://library.electis.com/liste-candidats-1er-tour" TargetMode="External"/><Relationship Id="rId14" Type="http://schemas.openxmlformats.org/officeDocument/2006/relationships/hyperlink" Target="https://library.electis.com/appel-%C3%A0-candidature-2nd-tour" TargetMode="External"/><Relationship Id="rId17" Type="http://schemas.openxmlformats.org/officeDocument/2006/relationships/hyperlink" Target="https://library.electis.com/ressources-bureau" TargetMode="External"/><Relationship Id="rId16" Type="http://schemas.openxmlformats.org/officeDocument/2006/relationships/hyperlink" Target="https://library.electis.com/t%C3%A9l%C3%A9charger" TargetMode="External"/><Relationship Id="rId5" Type="http://schemas.openxmlformats.org/officeDocument/2006/relationships/hyperlink" Target="https://library.electis.com/cahier-des-charges-technique" TargetMode="External"/><Relationship Id="rId19" Type="http://schemas.openxmlformats.org/officeDocument/2006/relationships/drawing" Target="../drawings/drawing1.xml"/><Relationship Id="rId6" Type="http://schemas.openxmlformats.org/officeDocument/2006/relationships/hyperlink" Target="https://library.electis.com/calcul-de-leffectif-si%C3%A8ges-parit%C3%A9" TargetMode="External"/><Relationship Id="rId18" Type="http://schemas.openxmlformats.org/officeDocument/2006/relationships/hyperlink" Target="https://library.electis.com/teletransmission" TargetMode="External"/><Relationship Id="rId7" Type="http://schemas.openxmlformats.org/officeDocument/2006/relationships/hyperlink" Target="https://library.electis.com/d%C3%A9cision-unilat%C3%A9rale-de-lemployeur-sur-le-vote-%C3%A9lectronique" TargetMode="External"/><Relationship Id="rId8" Type="http://schemas.openxmlformats.org/officeDocument/2006/relationships/hyperlink" Target="https://library.electis.com/appel-%C3%A0-candidature-1er-tour-annonce-du-pap"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2" width="8.86"/>
    <col customWidth="1" min="3" max="3" width="99.57"/>
    <col customWidth="1" min="4" max="4" width="30.43"/>
    <col customWidth="1" min="5" max="5" width="29.86"/>
    <col customWidth="1" min="6" max="6" width="33.0"/>
    <col customWidth="1" min="7" max="7" width="19.57"/>
  </cols>
  <sheetData>
    <row r="1" ht="39.0" customHeight="1">
      <c r="A1" s="1"/>
      <c r="B1" s="1"/>
      <c r="C1" s="2"/>
      <c r="D1" s="2"/>
      <c r="E1" s="2"/>
      <c r="F1" s="2"/>
      <c r="G1" s="2"/>
    </row>
    <row r="2" ht="22.5" customHeight="1">
      <c r="A2" s="1"/>
      <c r="B2" s="3" t="s">
        <v>0</v>
      </c>
      <c r="C2" s="4" t="s">
        <v>1</v>
      </c>
      <c r="D2" s="5"/>
      <c r="E2" s="6"/>
      <c r="F2" s="2"/>
      <c r="G2" s="2"/>
    </row>
    <row r="3" ht="43.5" customHeight="1">
      <c r="A3" s="7"/>
      <c r="B3" s="8">
        <v>1.0</v>
      </c>
      <c r="C3" s="9" t="s">
        <v>2</v>
      </c>
      <c r="D3" s="10">
        <v>45807.0</v>
      </c>
      <c r="E3" s="11" t="s">
        <v>3</v>
      </c>
      <c r="F3" s="12"/>
      <c r="G3" s="12"/>
    </row>
    <row r="4" ht="46.5" customHeight="1">
      <c r="A4" s="13"/>
      <c r="B4" s="14">
        <v>7.0</v>
      </c>
      <c r="C4" s="15" t="s">
        <v>4</v>
      </c>
      <c r="D4" s="16" t="str">
        <f>"du " &amp; TEXT(D28,"dddd dd mmmm") &amp; " à 10:00" 
</f>
        <v>du lundi 21 juillet à 10:00</v>
      </c>
      <c r="E4" s="17" t="str">
        <f>" au " &amp; TEXT(D28,"dddd dd mmmm") &amp; " à 16:00"</f>
        <v> au lundi 21 juillet à 16:00</v>
      </c>
      <c r="F4" s="18"/>
      <c r="G4" s="12"/>
    </row>
    <row r="5" ht="40.5" customHeight="1">
      <c r="A5" s="13"/>
      <c r="B5" s="19">
        <v>11.0</v>
      </c>
      <c r="C5" s="20" t="s">
        <v>5</v>
      </c>
      <c r="D5" s="21" t="str">
        <f>"du " &amp; TEXT(D39,"dddd dd mmmm") &amp; " à 10:00" 
</f>
        <v>du lundi 04 août à 10:00</v>
      </c>
      <c r="E5" s="22" t="str">
        <f>" au " &amp; TEXT(D39,"dddd dd mmmm") &amp; " à 16:00"</f>
        <v> au lundi 04 août à 16:00</v>
      </c>
      <c r="F5" s="23"/>
      <c r="G5" s="24"/>
    </row>
    <row r="6" ht="33.75" customHeight="1">
      <c r="A6" s="25"/>
      <c r="B6" s="26"/>
      <c r="C6" s="27"/>
      <c r="D6" s="28"/>
      <c r="E6" s="29"/>
      <c r="F6" s="18"/>
      <c r="G6" s="24"/>
    </row>
    <row r="7" ht="33.75" customHeight="1">
      <c r="A7" s="25"/>
      <c r="B7" s="26"/>
      <c r="C7" s="27"/>
      <c r="D7" s="30"/>
      <c r="E7" s="29"/>
      <c r="F7" s="31"/>
      <c r="G7" s="32"/>
    </row>
    <row r="8" ht="33.0" customHeight="1">
      <c r="A8" s="33"/>
      <c r="B8" s="34" t="s">
        <v>6</v>
      </c>
      <c r="C8" s="35"/>
      <c r="D8" s="35"/>
      <c r="E8" s="35"/>
      <c r="F8" s="36"/>
      <c r="G8" s="33"/>
    </row>
    <row r="9" ht="27.0" customHeight="1">
      <c r="A9" s="37"/>
      <c r="B9" s="38" t="s">
        <v>0</v>
      </c>
      <c r="C9" s="39" t="s">
        <v>7</v>
      </c>
      <c r="D9" s="40" t="s">
        <v>8</v>
      </c>
      <c r="E9" s="41" t="s">
        <v>9</v>
      </c>
      <c r="F9" s="42" t="s">
        <v>10</v>
      </c>
      <c r="G9" s="43"/>
    </row>
    <row r="10" ht="42.0" customHeight="1">
      <c r="A10" s="44"/>
      <c r="B10" s="45">
        <v>1.0</v>
      </c>
      <c r="C10" s="46" t="s">
        <v>2</v>
      </c>
      <c r="D10" s="47">
        <f>D3</f>
        <v>45807</v>
      </c>
      <c r="E10" s="48" t="s">
        <v>11</v>
      </c>
      <c r="F10" s="49" t="s">
        <v>12</v>
      </c>
      <c r="G10" s="50"/>
    </row>
    <row r="11" ht="42.0" customHeight="1">
      <c r="A11" s="44"/>
      <c r="B11" s="51"/>
      <c r="C11" s="52" t="s">
        <v>13</v>
      </c>
      <c r="F11" s="49" t="s">
        <v>14</v>
      </c>
      <c r="G11" s="50"/>
    </row>
    <row r="12" ht="42.0" customHeight="1">
      <c r="A12" s="44"/>
      <c r="B12" s="53"/>
      <c r="C12" s="54" t="s">
        <v>15</v>
      </c>
      <c r="D12" s="55"/>
      <c r="E12" s="56"/>
      <c r="F12" s="57" t="s">
        <v>16</v>
      </c>
      <c r="G12" s="58"/>
    </row>
    <row r="13" ht="33.0" customHeight="1">
      <c r="A13" s="44"/>
      <c r="B13" s="59">
        <v>2.0</v>
      </c>
      <c r="C13" s="60" t="s">
        <v>17</v>
      </c>
      <c r="D13" s="61">
        <f>D10 + 7</f>
        <v>45814</v>
      </c>
      <c r="E13" s="62" t="s">
        <v>18</v>
      </c>
      <c r="F13" s="63"/>
      <c r="G13" s="64"/>
    </row>
    <row r="14" ht="25.5" customHeight="1">
      <c r="A14" s="44"/>
      <c r="B14" s="65">
        <v>3.0</v>
      </c>
      <c r="C14" s="66" t="s">
        <v>19</v>
      </c>
      <c r="D14" s="67">
        <f>WORKDAY(D10, 15)</f>
        <v>45828</v>
      </c>
      <c r="E14" s="68" t="s">
        <v>20</v>
      </c>
      <c r="F14" s="69" t="s">
        <v>21</v>
      </c>
      <c r="G14" s="70"/>
    </row>
    <row r="15" ht="31.5" customHeight="1">
      <c r="A15" s="44"/>
      <c r="B15" s="51"/>
      <c r="C15" s="71" t="s">
        <v>22</v>
      </c>
      <c r="F15" s="69" t="s">
        <v>23</v>
      </c>
      <c r="G15" s="70"/>
    </row>
    <row r="16" ht="31.5" customHeight="1">
      <c r="A16" s="72"/>
      <c r="B16" s="73">
        <v>45660.0</v>
      </c>
      <c r="C16" s="74" t="s">
        <v>24</v>
      </c>
      <c r="D16" s="75" t="str">
        <f>"Avant " &amp; TEXT(D14,"DD/MM/YYYY")</f>
        <v>Avant 20/06/2025</v>
      </c>
      <c r="E16" s="76" t="s">
        <v>25</v>
      </c>
      <c r="F16" s="77" t="s">
        <v>26</v>
      </c>
      <c r="G16" s="50"/>
    </row>
    <row r="17" ht="30.0" customHeight="1">
      <c r="A17" s="44"/>
      <c r="B17" s="78">
        <v>4.0</v>
      </c>
      <c r="C17" s="79" t="s">
        <v>27</v>
      </c>
      <c r="D17" s="80">
        <f>WORKDAY(D14, 1)</f>
        <v>45831</v>
      </c>
      <c r="E17" s="81" t="s">
        <v>28</v>
      </c>
      <c r="F17" s="82" t="s">
        <v>29</v>
      </c>
      <c r="G17" s="50"/>
    </row>
    <row r="18" ht="30.0" customHeight="1">
      <c r="A18" s="44"/>
      <c r="B18" s="51"/>
      <c r="C18" s="83" t="s">
        <v>30</v>
      </c>
      <c r="F18" s="82" t="s">
        <v>31</v>
      </c>
      <c r="G18" s="50"/>
    </row>
    <row r="19" ht="30.0" customHeight="1">
      <c r="A19" s="44"/>
      <c r="B19" s="84"/>
      <c r="C19" s="85" t="s">
        <v>32</v>
      </c>
      <c r="D19" s="86"/>
      <c r="E19" s="86"/>
      <c r="F19" s="87" t="s">
        <v>33</v>
      </c>
      <c r="G19" s="70"/>
    </row>
    <row r="20" ht="34.5" customHeight="1">
      <c r="A20" s="44"/>
      <c r="B20" s="65">
        <v>5.0</v>
      </c>
      <c r="C20" s="88" t="s">
        <v>34</v>
      </c>
      <c r="D20" s="67">
        <f>WORKDAY(D17, 10)</f>
        <v>45845</v>
      </c>
      <c r="E20" s="68" t="s">
        <v>35</v>
      </c>
      <c r="F20" s="69" t="s">
        <v>36</v>
      </c>
      <c r="G20" s="50"/>
    </row>
    <row r="21" ht="34.5" customHeight="1">
      <c r="A21" s="44"/>
      <c r="B21" s="51"/>
      <c r="C21" s="89" t="s">
        <v>37</v>
      </c>
      <c r="F21" s="69" t="s">
        <v>38</v>
      </c>
      <c r="G21" s="50"/>
    </row>
    <row r="22" ht="34.5" customHeight="1">
      <c r="A22" s="44"/>
      <c r="B22" s="51"/>
      <c r="C22" s="66" t="s">
        <v>39</v>
      </c>
      <c r="F22" s="90"/>
      <c r="G22" s="50"/>
    </row>
    <row r="23" ht="34.5" customHeight="1">
      <c r="A23" s="44"/>
      <c r="B23" s="51"/>
      <c r="C23" s="66" t="s">
        <v>40</v>
      </c>
      <c r="F23" s="90"/>
      <c r="G23" s="50"/>
    </row>
    <row r="24" ht="34.5" customHeight="1">
      <c r="A24" s="44"/>
      <c r="B24" s="91"/>
      <c r="C24" s="92" t="s">
        <v>41</v>
      </c>
      <c r="D24" s="93" t="str">
        <f>"Dans la semaine de " &amp; TEXT(D20,"DD/MM/YYYY")
</f>
        <v>Dans la semaine de 07/07/2025</v>
      </c>
      <c r="E24" s="94" t="s">
        <v>42</v>
      </c>
      <c r="F24" s="95"/>
      <c r="G24" s="96"/>
    </row>
    <row r="25" ht="33.0" customHeight="1">
      <c r="A25" s="97"/>
      <c r="B25" s="97"/>
      <c r="C25" s="98"/>
      <c r="D25" s="98"/>
      <c r="E25" s="98"/>
      <c r="F25" s="98"/>
      <c r="G25" s="98"/>
    </row>
    <row r="26" ht="33.0" customHeight="1">
      <c r="A26" s="97"/>
      <c r="B26" s="99"/>
      <c r="C26" s="100" t="s">
        <v>43</v>
      </c>
      <c r="D26" s="35"/>
      <c r="E26" s="35"/>
      <c r="F26" s="36"/>
      <c r="G26" s="98"/>
    </row>
    <row r="27" ht="33.0" customHeight="1">
      <c r="A27" s="44"/>
      <c r="B27" s="101">
        <v>6.0</v>
      </c>
      <c r="C27" s="102" t="s">
        <v>44</v>
      </c>
      <c r="D27" s="103">
        <f>WORKDAY(D28, -1)</f>
        <v>45856</v>
      </c>
      <c r="E27" s="104" t="s">
        <v>45</v>
      </c>
      <c r="F27" s="105" t="s">
        <v>46</v>
      </c>
      <c r="G27" s="70"/>
    </row>
    <row r="28" ht="33.0" customHeight="1">
      <c r="A28" s="44"/>
      <c r="B28" s="45">
        <v>7.0</v>
      </c>
      <c r="C28" s="106" t="s">
        <v>47</v>
      </c>
      <c r="D28" s="107">
        <f>D20 + 14</f>
        <v>45859</v>
      </c>
      <c r="E28" s="108" t="s">
        <v>48</v>
      </c>
      <c r="F28" s="109">
        <v>0.4166666666666667</v>
      </c>
      <c r="G28" s="110"/>
    </row>
    <row r="29" ht="33.0" customHeight="1">
      <c r="A29" s="44"/>
      <c r="B29" s="111">
        <v>45664.0</v>
      </c>
      <c r="C29" s="112" t="s">
        <v>49</v>
      </c>
      <c r="D29" s="113">
        <f>D28</f>
        <v>45859</v>
      </c>
      <c r="E29" s="114" t="s">
        <v>50</v>
      </c>
      <c r="F29" s="115">
        <v>0.6666666666666666</v>
      </c>
      <c r="G29" s="110"/>
    </row>
    <row r="30" ht="33.0" customHeight="1">
      <c r="A30" s="116"/>
      <c r="B30" s="116"/>
      <c r="C30" s="117"/>
      <c r="D30" s="117"/>
      <c r="E30" s="117"/>
      <c r="F30" s="117"/>
      <c r="G30" s="117"/>
    </row>
    <row r="31" ht="33.0" customHeight="1">
      <c r="A31" s="116"/>
      <c r="B31" s="118"/>
      <c r="C31" s="119" t="s">
        <v>51</v>
      </c>
      <c r="D31" s="35"/>
      <c r="E31" s="35"/>
      <c r="F31" s="36"/>
      <c r="G31" s="117"/>
    </row>
    <row r="32" ht="33.0" customHeight="1">
      <c r="A32" s="44"/>
      <c r="B32" s="65">
        <v>8.0</v>
      </c>
      <c r="C32" s="120" t="s">
        <v>52</v>
      </c>
      <c r="D32" s="67">
        <f>WORKDAY(D28, 1)</f>
        <v>45860</v>
      </c>
      <c r="E32" s="68" t="s">
        <v>53</v>
      </c>
      <c r="F32" s="121"/>
      <c r="G32" s="122"/>
    </row>
    <row r="33" ht="33.0" customHeight="1">
      <c r="A33" s="44"/>
      <c r="B33" s="84"/>
      <c r="C33" s="123" t="s">
        <v>54</v>
      </c>
      <c r="D33" s="86"/>
      <c r="E33" s="86"/>
      <c r="F33" s="124" t="s">
        <v>55</v>
      </c>
      <c r="G33" s="70"/>
    </row>
    <row r="34" ht="33.0" customHeight="1">
      <c r="A34" s="44"/>
      <c r="B34" s="78">
        <v>9.0</v>
      </c>
      <c r="C34" s="125" t="s">
        <v>56</v>
      </c>
      <c r="D34" s="80">
        <f>D32 + 7</f>
        <v>45867</v>
      </c>
      <c r="E34" s="126" t="s">
        <v>57</v>
      </c>
      <c r="F34" s="127"/>
      <c r="G34" s="128"/>
    </row>
    <row r="35" ht="33.0" customHeight="1">
      <c r="A35" s="44"/>
      <c r="B35" s="51"/>
      <c r="C35" s="83" t="s">
        <v>58</v>
      </c>
      <c r="F35" s="129" t="s">
        <v>59</v>
      </c>
      <c r="G35" s="128"/>
    </row>
    <row r="36" ht="33.0" customHeight="1">
      <c r="A36" s="44"/>
      <c r="B36" s="84"/>
      <c r="C36" s="130" t="s">
        <v>60</v>
      </c>
      <c r="D36" s="86"/>
      <c r="E36" s="86"/>
      <c r="F36" s="129" t="s">
        <v>61</v>
      </c>
      <c r="G36" s="50"/>
    </row>
    <row r="37" ht="30.75" customHeight="1">
      <c r="A37" s="116"/>
      <c r="B37" s="131"/>
      <c r="C37" s="100" t="s">
        <v>62</v>
      </c>
      <c r="D37" s="35"/>
      <c r="E37" s="35"/>
      <c r="F37" s="36"/>
      <c r="G37" s="98"/>
    </row>
    <row r="38" ht="36.0" customHeight="1">
      <c r="A38" s="44"/>
      <c r="B38" s="65">
        <v>10.0</v>
      </c>
      <c r="C38" s="66" t="s">
        <v>44</v>
      </c>
      <c r="D38" s="67">
        <f>WORKDAY(D39, -1)</f>
        <v>45870</v>
      </c>
      <c r="E38" s="68" t="s">
        <v>45</v>
      </c>
      <c r="F38" s="132" t="s">
        <v>63</v>
      </c>
      <c r="G38" s="133"/>
    </row>
    <row r="39" ht="36.0" customHeight="1">
      <c r="A39" s="44"/>
      <c r="B39" s="45">
        <v>11.0</v>
      </c>
      <c r="C39" s="106" t="s">
        <v>64</v>
      </c>
      <c r="D39" s="107">
        <f>D28 + 14</f>
        <v>45873</v>
      </c>
      <c r="E39" s="108" t="s">
        <v>65</v>
      </c>
      <c r="F39" s="134">
        <v>0.4166666666666667</v>
      </c>
      <c r="G39" s="135"/>
    </row>
    <row r="40" ht="36.0" customHeight="1">
      <c r="A40" s="44"/>
      <c r="B40" s="111">
        <v>45668.0</v>
      </c>
      <c r="C40" s="112" t="s">
        <v>66</v>
      </c>
      <c r="D40" s="113">
        <f>D39</f>
        <v>45873</v>
      </c>
      <c r="E40" s="114" t="s">
        <v>50</v>
      </c>
      <c r="F40" s="115">
        <v>0.6666666666666666</v>
      </c>
      <c r="G40" s="135"/>
    </row>
    <row r="41" ht="36.75" customHeight="1">
      <c r="A41" s="116"/>
      <c r="B41" s="116"/>
      <c r="C41" s="98"/>
      <c r="D41" s="98"/>
      <c r="E41" s="98"/>
      <c r="F41" s="98"/>
      <c r="G41" s="98"/>
    </row>
    <row r="42" ht="30.75" customHeight="1">
      <c r="A42" s="116"/>
      <c r="B42" s="131"/>
      <c r="C42" s="100" t="s">
        <v>67</v>
      </c>
      <c r="D42" s="35"/>
      <c r="E42" s="35"/>
      <c r="F42" s="36"/>
      <c r="G42" s="98"/>
    </row>
    <row r="43" ht="33.0" customHeight="1">
      <c r="A43" s="44"/>
      <c r="B43" s="65">
        <v>12.0</v>
      </c>
      <c r="C43" s="120" t="s">
        <v>68</v>
      </c>
      <c r="D43" s="136"/>
      <c r="E43" s="137"/>
      <c r="F43" s="138"/>
      <c r="G43" s="96"/>
    </row>
    <row r="44" ht="33.0" customHeight="1">
      <c r="A44" s="44"/>
      <c r="B44" s="51"/>
      <c r="C44" s="66" t="s">
        <v>69</v>
      </c>
      <c r="D44" s="139" t="s">
        <v>70</v>
      </c>
      <c r="E44" s="68"/>
      <c r="F44" s="132" t="s">
        <v>71</v>
      </c>
      <c r="G44" s="140"/>
    </row>
    <row r="45" ht="60.75" customHeight="1">
      <c r="A45" s="44"/>
      <c r="B45" s="53"/>
      <c r="C45" s="141" t="s">
        <v>72</v>
      </c>
      <c r="D45" s="142" t="s">
        <v>73</v>
      </c>
      <c r="E45" s="143"/>
      <c r="F45" s="144"/>
      <c r="G45" s="96"/>
    </row>
    <row r="46" ht="87.75" customHeight="1">
      <c r="A46" s="44"/>
      <c r="B46" s="44"/>
      <c r="C46" s="145"/>
      <c r="D46" s="146"/>
      <c r="E46" s="147"/>
      <c r="F46" s="96"/>
      <c r="G46" s="96"/>
    </row>
  </sheetData>
  <mergeCells count="25">
    <mergeCell ref="B17:B19"/>
    <mergeCell ref="B20:B23"/>
    <mergeCell ref="B32:B33"/>
    <mergeCell ref="B34:B36"/>
    <mergeCell ref="B43:B45"/>
    <mergeCell ref="B8:F8"/>
    <mergeCell ref="B10:B12"/>
    <mergeCell ref="D10:D12"/>
    <mergeCell ref="E10:E12"/>
    <mergeCell ref="B14:B15"/>
    <mergeCell ref="E14:E15"/>
    <mergeCell ref="E17:E19"/>
    <mergeCell ref="D32:D33"/>
    <mergeCell ref="E32:E33"/>
    <mergeCell ref="D34:D36"/>
    <mergeCell ref="E34:E36"/>
    <mergeCell ref="C37:F37"/>
    <mergeCell ref="C42:F42"/>
    <mergeCell ref="D14:D15"/>
    <mergeCell ref="D17:D19"/>
    <mergeCell ref="D20:D23"/>
    <mergeCell ref="E20:E23"/>
    <mergeCell ref="F21:F23"/>
    <mergeCell ref="C26:F26"/>
    <mergeCell ref="C31:F31"/>
  </mergeCells>
  <hyperlinks>
    <hyperlink r:id="rId1" ref="F9"/>
    <hyperlink r:id="rId2" ref="F10"/>
    <hyperlink r:id="rId3" ref="F11"/>
    <hyperlink r:id="rId4" ref="F12"/>
    <hyperlink r:id="rId5" ref="F14"/>
    <hyperlink r:id="rId6" ref="F15"/>
    <hyperlink r:id="rId7" ref="F16"/>
    <hyperlink r:id="rId8" ref="F17"/>
    <hyperlink r:id="rId9" ref="F18"/>
    <hyperlink r:id="rId10" ref="F19"/>
    <hyperlink r:id="rId11" ref="F20"/>
    <hyperlink r:id="rId12" ref="F21"/>
    <hyperlink r:id="rId13" ref="F27"/>
    <hyperlink r:id="rId14" ref="F33"/>
    <hyperlink r:id="rId15" ref="F35"/>
    <hyperlink r:id="rId16" ref="F36"/>
    <hyperlink r:id="rId17" ref="F38"/>
    <hyperlink r:id="rId18" ref="F44"/>
  </hyperlinks>
  <printOptions/>
  <pageMargins bottom="0.75" footer="0.0" header="0.0" left="0.7" right="0.7" top="0.75"/>
  <pageSetup fitToHeight="0" paperSize="9" orientation="portrait"/>
  <drawing r:id="rId19"/>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2024-02-01T08:39:45Z</dcterms:created>
  <dc:creator>Lenaig Paillart</dc:creator>
</cp:coreProperties>
</file>